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55" sheetId="1" r:id="rId1"/>
  </sheets>
  <definedNames/>
  <calcPr fullCalcOnLoad="1"/>
</workbook>
</file>

<file path=xl/sharedStrings.xml><?xml version="1.0" encoding="utf-8"?>
<sst xmlns="http://schemas.openxmlformats.org/spreadsheetml/2006/main" count="267" uniqueCount="157">
  <si>
    <t xml:space="preserve">  Фінансовий звіт про використання коштів загального фонду  згідно</t>
  </si>
  <si>
    <t>кошторисних призначень на 2020 рік по</t>
  </si>
  <si>
    <t>дошкільному навчальному закладу №55 "Лісовий куточок"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</si>
  <si>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</si>
  <si>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</si>
  <si>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</si>
  <si>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</si>
  <si>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</si>
  <si>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</si>
  <si>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</si>
  <si>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</si>
  <si>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</si>
  <si>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</si>
  <si>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</si>
  <si>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</si>
  <si>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</si>
  <si>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</si>
  <si>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2020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</si>
  <si>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</si>
  <si>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</si>
  <si>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</si>
  <si>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</si>
  <si>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</si>
  <si>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</si>
  <si>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</si>
  <si>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</si>
  <si>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</si>
  <si>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</si>
  <si>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</si>
  <si>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</si>
  <si>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</si>
  <si>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</si>
  <si>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</si>
  <si>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</si>
  <si>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</si>
  <si>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</si>
  <si>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</si>
  <si>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</si>
  <si>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</si>
  <si>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</si>
  <si>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</si>
  <si>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</si>
  <si>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</si>
  <si>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</si>
  <si>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</si>
  <si>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</si>
  <si>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</si>
  <si>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</si>
  <si>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</si>
  <si>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</si>
  <si>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</si>
  <si>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</si>
  <si>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</si>
  <si>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</si>
  <si>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</si>
  <si>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</si>
  <si>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</si>
  <si>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</si>
  <si>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</si>
  <si>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</si>
  <si>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</si>
  <si>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</si>
  <si>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</si>
  <si>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</si>
  <si>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</si>
  <si>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</si>
  <si>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</si>
  <si>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</si>
  <si>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</si>
  <si>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</si>
  <si>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</si>
  <si>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</si>
  <si>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</si>
  <si>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</si>
  <si>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</si>
  <si>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</si>
  <si>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</si>
  <si>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</si>
  <si>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</si>
  <si>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</si>
  <si>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</si>
  <si>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</si>
  <si>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</si>
  <si>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</si>
  <si>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</si>
  <si>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2020рік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</si>
  <si>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</si>
  <si>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</si>
  <si>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</si>
  <si>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</si>
  <si>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</si>
  <si>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</si>
  <si>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</si>
  <si>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</si>
  <si>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</si>
  <si>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</si>
  <si>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</si>
  <si>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</si>
  <si>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2020рік</t>
  </si>
  <si>
    <t xml:space="preserve">Фінансовий звіт про використання інших коштів спеціального фонду (бюджет розвитку)згідно кошторисних призначень  за 2020 рік </t>
  </si>
  <si>
    <t xml:space="preserve"> профінансовано та використано за 2020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</si>
  <si>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01.01.2020 по 31.12.2020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</si>
  <si>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</si>
  <si>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</si>
  <si>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</si>
  <si>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</si>
  <si>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</si>
  <si>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</si>
  <si>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</si>
  <si>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</si>
  <si>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</si>
  <si>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</si>
  <si>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</si>
  <si>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</si>
  <si>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</si>
  <si>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</si>
  <si>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</si>
  <si>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</si>
  <si>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</si>
  <si>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</si>
  <si>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</si>
  <si>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</si>
  <si>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</si>
  <si>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</si>
  <si>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</si>
  <si>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</si>
  <si>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</si>
  <si>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</si>
  <si>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</si>
  <si>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</si>
  <si>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</si>
  <si>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</si>
  <si>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</si>
  <si>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</si>
  <si>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</si>
  <si>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</si>
  <si>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</si>
  <si>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</si>
  <si>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</si>
  <si>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</si>
  <si>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2020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</si>
  <si>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</si>
  <si>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</si>
  <si>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</si>
  <si>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</si>
  <si>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</si>
  <si>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</si>
  <si>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</si>
  <si>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  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</si>
  <si>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</si>
  <si>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</si>
  <si>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</si>
  <si>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</si>
  <si>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</si>
  <si>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</si>
  <si>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</si>
  <si>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Банер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</si>
</sst>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E112" sqref="E112"/>
      <selection pane="topRight" activeCell="E112" sqref="E112"/>
      <selection pane="bottomLeft" activeCell="E112" sqref="E112"/>
      <selection pane="bottomRight" activeCell="D16" sqref="D1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"/>
      <c r="R1" s="1"/>
      <c r="S1" s="1"/>
    </row>
    <row r="2" spans="2:19" ht="15">
      <c r="B2" s="79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1"/>
      <c r="R2" s="1"/>
      <c r="S2" s="1"/>
    </row>
    <row r="3" spans="2:19" ht="15"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2" t="s">
        <v>5</v>
      </c>
      <c r="E5" s="87" t="s">
        <v>6</v>
      </c>
      <c r="F5" s="87" t="s">
        <v>7</v>
      </c>
      <c r="G5" s="87" t="s">
        <v>8</v>
      </c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  <c r="P5" s="89" t="s">
        <v>17</v>
      </c>
    </row>
    <row r="6" spans="2:16" ht="16.5" thickBot="1" thickTop="1">
      <c r="B6" s="5">
        <v>1</v>
      </c>
      <c r="C6" s="6">
        <v>2</v>
      </c>
      <c r="D6" s="93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90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455626.39999999997</v>
      </c>
      <c r="E8" s="12">
        <f t="shared" si="0"/>
        <v>497874.19999999995</v>
      </c>
      <c r="F8" s="12">
        <f t="shared" si="0"/>
        <v>476506.91</v>
      </c>
      <c r="G8" s="12">
        <f t="shared" si="0"/>
        <v>408774.2</v>
      </c>
      <c r="H8" s="12">
        <f t="shared" si="0"/>
        <v>719267.15</v>
      </c>
      <c r="I8" s="12">
        <f t="shared" si="0"/>
        <v>483965.85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3042014.71</v>
      </c>
    </row>
    <row r="9" spans="2:16" ht="28.5" customHeight="1">
      <c r="B9" s="13" t="s">
        <v>21</v>
      </c>
      <c r="C9" s="10">
        <v>2100</v>
      </c>
      <c r="D9" s="12">
        <f>D10</f>
        <v>408967.48</v>
      </c>
      <c r="E9" s="12">
        <f>E10</f>
        <v>379569.79</v>
      </c>
      <c r="F9" s="12">
        <f>F10</f>
        <v>384206.57999999996</v>
      </c>
      <c r="G9" s="12">
        <f>G10</f>
        <v>368188.55</v>
      </c>
      <c r="H9" s="12">
        <f aca="true" t="shared" si="1" ref="H9:O9">H10</f>
        <v>668189.8200000001</v>
      </c>
      <c r="I9" s="12">
        <f t="shared" si="1"/>
        <v>426286.38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2635408.6</v>
      </c>
    </row>
    <row r="10" spans="2:16" ht="15" customHeight="1">
      <c r="B10" s="13" t="s">
        <v>22</v>
      </c>
      <c r="C10" s="11">
        <v>2110</v>
      </c>
      <c r="D10" s="12">
        <f>D11+D13</f>
        <v>408967.48</v>
      </c>
      <c r="E10" s="12">
        <f>E11+E13</f>
        <v>379569.79</v>
      </c>
      <c r="F10" s="12">
        <f>F11+F13</f>
        <v>384206.57999999996</v>
      </c>
      <c r="G10" s="12">
        <f>G11+G13</f>
        <v>368188.55</v>
      </c>
      <c r="H10" s="12">
        <f aca="true" t="shared" si="3" ref="H10:O10">H11+H13</f>
        <v>668189.8200000001</v>
      </c>
      <c r="I10" s="12">
        <f t="shared" si="3"/>
        <v>426286.38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2635408.6</v>
      </c>
    </row>
    <row r="11" spans="2:16" ht="18" customHeight="1">
      <c r="B11" s="13" t="s">
        <v>23</v>
      </c>
      <c r="C11" s="11">
        <v>2111</v>
      </c>
      <c r="D11" s="12">
        <v>328254.32</v>
      </c>
      <c r="E11" s="12">
        <v>309383.31</v>
      </c>
      <c r="F11" s="12">
        <v>312650.42</v>
      </c>
      <c r="G11" s="12">
        <v>301779.47</v>
      </c>
      <c r="H11" s="12">
        <v>546012.51</v>
      </c>
      <c r="I11" s="12">
        <v>348667.57</v>
      </c>
      <c r="J11" s="12"/>
      <c r="K11" s="12"/>
      <c r="L11" s="12"/>
      <c r="M11" s="12"/>
      <c r="N11" s="12"/>
      <c r="O11" s="12"/>
      <c r="P11" s="12">
        <f t="shared" si="2"/>
        <v>2146747.6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80713.16</v>
      </c>
      <c r="E13" s="12">
        <v>70186.48</v>
      </c>
      <c r="F13" s="12">
        <v>71556.16</v>
      </c>
      <c r="G13" s="12">
        <v>66409.08</v>
      </c>
      <c r="H13" s="12">
        <v>122177.31</v>
      </c>
      <c r="I13" s="12">
        <v>77618.81</v>
      </c>
      <c r="J13" s="12"/>
      <c r="K13" s="12"/>
      <c r="L13" s="12"/>
      <c r="M13" s="12"/>
      <c r="N13" s="12"/>
      <c r="O13" s="12"/>
      <c r="P13" s="12">
        <f t="shared" si="2"/>
        <v>488661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46658.92</v>
      </c>
      <c r="E14" s="12">
        <f>E15++E16+E17+E18+E19+E20+E20+E21+E28</f>
        <v>115999.41</v>
      </c>
      <c r="F14" s="12">
        <f>F15++F16+F17+F18+F19+F20+F20+F21+F28</f>
        <v>92300.33</v>
      </c>
      <c r="G14" s="12">
        <f>G15++G16+G17+G18+G19+G20+G20+G21+G28</f>
        <v>40585.65</v>
      </c>
      <c r="H14" s="12">
        <f aca="true" t="shared" si="4" ref="H14:O14">H15++H16+H17+H18+H19+H20+H20+H21+H28</f>
        <v>51077.33</v>
      </c>
      <c r="I14" s="12">
        <f t="shared" si="4"/>
        <v>57679.47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404301.1100000001</v>
      </c>
    </row>
    <row r="15" spans="2:16" ht="28.5" customHeight="1">
      <c r="B15" s="16" t="s">
        <v>27</v>
      </c>
      <c r="C15" s="11">
        <v>2210</v>
      </c>
      <c r="D15" s="12"/>
      <c r="E15" s="12"/>
      <c r="F15" s="12"/>
      <c r="G15" s="12"/>
      <c r="H15" s="12">
        <v>1799.2</v>
      </c>
      <c r="I15" s="12">
        <v>6680</v>
      </c>
      <c r="J15" s="12"/>
      <c r="K15" s="12"/>
      <c r="L15" s="12"/>
      <c r="M15" s="12"/>
      <c r="N15" s="12"/>
      <c r="O15" s="12"/>
      <c r="P15" s="12">
        <f t="shared" si="2"/>
        <v>8479.2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>
        <v>32650</v>
      </c>
      <c r="J16" s="12"/>
      <c r="K16" s="12"/>
      <c r="L16" s="12"/>
      <c r="M16" s="12"/>
      <c r="N16" s="12"/>
      <c r="O16" s="12"/>
      <c r="P16" s="12">
        <f t="shared" si="2"/>
        <v>32650</v>
      </c>
    </row>
    <row r="17" spans="2:16" ht="19.5" customHeight="1">
      <c r="B17" s="16" t="s">
        <v>29</v>
      </c>
      <c r="C17" s="11">
        <v>2230</v>
      </c>
      <c r="D17" s="12">
        <v>46658.92</v>
      </c>
      <c r="E17" s="12">
        <v>45542.28</v>
      </c>
      <c r="F17" s="12">
        <v>27244.36</v>
      </c>
      <c r="G17" s="12"/>
      <c r="H17" s="12"/>
      <c r="I17" s="17">
        <v>15406.84</v>
      </c>
      <c r="J17" s="18"/>
      <c r="K17" s="12"/>
      <c r="L17" s="12"/>
      <c r="M17" s="12"/>
      <c r="N17" s="12"/>
      <c r="O17" s="12"/>
      <c r="P17" s="12">
        <f t="shared" si="2"/>
        <v>134852.4</v>
      </c>
    </row>
    <row r="18" spans="2:16" ht="15.75" customHeight="1">
      <c r="B18" s="16" t="s">
        <v>30</v>
      </c>
      <c r="C18" s="11">
        <v>2240</v>
      </c>
      <c r="D18" s="12"/>
      <c r="E18" s="12">
        <v>381.56</v>
      </c>
      <c r="F18" s="12">
        <v>478.83</v>
      </c>
      <c r="G18" s="12"/>
      <c r="H18" s="12">
        <v>47549.91</v>
      </c>
      <c r="I18" s="12">
        <v>1166.98</v>
      </c>
      <c r="J18" s="12"/>
      <c r="K18" s="12"/>
      <c r="L18" s="12"/>
      <c r="M18" s="12"/>
      <c r="N18" s="12"/>
      <c r="O18" s="12"/>
      <c r="P18" s="12">
        <f t="shared" si="2"/>
        <v>49577.280000000006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70075.57</v>
      </c>
      <c r="F21" s="12">
        <f>F22+F23+F24+F25+F26+F27</f>
        <v>64577.14</v>
      </c>
      <c r="G21" s="12">
        <f>G22+G23+G24+G25+G26+G27</f>
        <v>40585.65</v>
      </c>
      <c r="H21" s="12">
        <f aca="true" t="shared" si="5" ref="H21:O21">H22+H23+H24+H25+H26+H27</f>
        <v>1728.22</v>
      </c>
      <c r="I21" s="12">
        <f t="shared" si="5"/>
        <v>1775.65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178742.23</v>
      </c>
    </row>
    <row r="22" spans="2:16" ht="15.75" customHeight="1">
      <c r="B22" s="13" t="s">
        <v>34</v>
      </c>
      <c r="C22" s="11">
        <v>2271</v>
      </c>
      <c r="D22" s="12"/>
      <c r="E22" s="12">
        <v>56762.58</v>
      </c>
      <c r="F22" s="12">
        <v>44637.25</v>
      </c>
      <c r="G22" s="12">
        <v>26182.13</v>
      </c>
      <c r="H22" s="12"/>
      <c r="I22" s="12"/>
      <c r="J22" s="12"/>
      <c r="K22" s="12"/>
      <c r="L22" s="12"/>
      <c r="M22" s="12"/>
      <c r="N22" s="12"/>
      <c r="O22" s="12"/>
      <c r="P22" s="12">
        <f t="shared" si="2"/>
        <v>127581.96</v>
      </c>
    </row>
    <row r="23" spans="2:16" ht="20.25" customHeight="1">
      <c r="B23" s="13" t="s">
        <v>35</v>
      </c>
      <c r="C23" s="11">
        <v>2272</v>
      </c>
      <c r="D23" s="12"/>
      <c r="E23" s="12">
        <v>2857.45</v>
      </c>
      <c r="F23" s="12">
        <v>5569.22</v>
      </c>
      <c r="G23" s="12">
        <v>5773</v>
      </c>
      <c r="H23" s="12"/>
      <c r="I23" s="12">
        <v>45</v>
      </c>
      <c r="J23" s="12"/>
      <c r="K23" s="12"/>
      <c r="L23" s="12"/>
      <c r="M23" s="12"/>
      <c r="N23" s="12"/>
      <c r="O23" s="12"/>
      <c r="P23" s="12">
        <f t="shared" si="2"/>
        <v>14244.67</v>
      </c>
    </row>
    <row r="24" spans="2:16" ht="21" customHeight="1">
      <c r="B24" s="13" t="s">
        <v>36</v>
      </c>
      <c r="C24" s="11">
        <v>2273</v>
      </c>
      <c r="D24" s="12"/>
      <c r="E24" s="12">
        <v>9742.83</v>
      </c>
      <c r="F24" s="12">
        <v>13657.96</v>
      </c>
      <c r="G24" s="12">
        <v>8630.52</v>
      </c>
      <c r="H24" s="12">
        <v>1550.04</v>
      </c>
      <c r="I24" s="12">
        <v>1552.47</v>
      </c>
      <c r="J24" s="12"/>
      <c r="K24" s="12"/>
      <c r="L24" s="12"/>
      <c r="M24" s="12"/>
      <c r="N24" s="18"/>
      <c r="O24" s="12"/>
      <c r="P24" s="12">
        <f t="shared" si="2"/>
        <v>35133.82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712.71</v>
      </c>
      <c r="F26" s="12">
        <v>712.71</v>
      </c>
      <c r="G26" s="12"/>
      <c r="H26" s="12">
        <v>178.18</v>
      </c>
      <c r="I26" s="12">
        <v>178.18</v>
      </c>
      <c r="J26" s="12"/>
      <c r="K26" s="12"/>
      <c r="L26" s="12"/>
      <c r="M26" s="12"/>
      <c r="N26" s="12"/>
      <c r="O26" s="12"/>
      <c r="P26" s="12">
        <f t="shared" si="2"/>
        <v>1781.7800000000002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>
        <v>2305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2305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79" t="s">
        <v>84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 ht="15">
      <c r="B74" s="79" t="s">
        <v>85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 ht="15.75" thickBot="1">
      <c r="B75" s="79" t="s">
        <v>2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 ht="15.75" customHeight="1" thickBot="1">
      <c r="B76" s="3" t="s">
        <v>3</v>
      </c>
      <c r="C76" s="4" t="s">
        <v>4</v>
      </c>
      <c r="D76" s="92" t="s">
        <v>86</v>
      </c>
      <c r="E76" s="87" t="s">
        <v>87</v>
      </c>
      <c r="F76" s="87" t="s">
        <v>88</v>
      </c>
      <c r="G76" s="87" t="s">
        <v>89</v>
      </c>
      <c r="H76" s="87" t="s">
        <v>90</v>
      </c>
      <c r="I76" s="87" t="s">
        <v>91</v>
      </c>
      <c r="J76" s="87" t="s">
        <v>92</v>
      </c>
      <c r="K76" s="87" t="s">
        <v>93</v>
      </c>
      <c r="L76" s="87" t="s">
        <v>94</v>
      </c>
      <c r="M76" s="87" t="s">
        <v>95</v>
      </c>
      <c r="N76" s="87" t="s">
        <v>96</v>
      </c>
      <c r="O76" s="87" t="s">
        <v>97</v>
      </c>
      <c r="P76" s="89" t="s">
        <v>98</v>
      </c>
    </row>
    <row r="77" spans="2:16" ht="24" customHeight="1" thickBot="1" thickTop="1">
      <c r="B77" s="5">
        <v>1</v>
      </c>
      <c r="C77" s="6">
        <v>2</v>
      </c>
      <c r="D77" s="93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90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40743.96</v>
      </c>
      <c r="E79" s="12">
        <f t="shared" si="8"/>
        <v>46899.72</v>
      </c>
      <c r="F79" s="12">
        <f t="shared" si="8"/>
        <v>29290.85</v>
      </c>
      <c r="G79" s="12">
        <f t="shared" si="8"/>
        <v>0</v>
      </c>
      <c r="H79" s="12">
        <f t="shared" si="8"/>
        <v>0</v>
      </c>
      <c r="I79" s="12">
        <f t="shared" si="8"/>
        <v>3797.94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120732.47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40743.96</v>
      </c>
      <c r="E85" s="12">
        <f>E86+E87+E88+E89+E90+E91+E92+E99</f>
        <v>46899.72</v>
      </c>
      <c r="F85" s="12">
        <f>F86+F87+F88+F89+F90+F91+F92+F99</f>
        <v>29290.85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3797.94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120732.47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40743.96</v>
      </c>
      <c r="E88" s="12">
        <v>46899.72</v>
      </c>
      <c r="F88" s="12">
        <v>29290.85</v>
      </c>
      <c r="G88" s="12"/>
      <c r="H88" s="12"/>
      <c r="I88" s="26">
        <v>3797.94</v>
      </c>
      <c r="J88" s="26"/>
      <c r="K88" s="12"/>
      <c r="L88" s="12"/>
      <c r="M88" s="12"/>
      <c r="N88" s="12"/>
      <c r="O88" s="12"/>
      <c r="P88" s="12">
        <f t="shared" si="10"/>
        <v>120732.47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1" t="s">
        <v>99</v>
      </c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2:16" ht="15">
      <c r="B145" s="79" t="s">
        <v>2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3</v>
      </c>
      <c r="C147" s="4" t="s">
        <v>4</v>
      </c>
      <c r="D147" s="92" t="s">
        <v>5</v>
      </c>
      <c r="E147" s="87" t="s">
        <v>6</v>
      </c>
      <c r="F147" s="87" t="s">
        <v>7</v>
      </c>
      <c r="G147" s="87" t="s">
        <v>8</v>
      </c>
      <c r="H147" s="87" t="s">
        <v>9</v>
      </c>
      <c r="I147" s="87" t="s">
        <v>10</v>
      </c>
      <c r="J147" s="87" t="s">
        <v>11</v>
      </c>
      <c r="K147" s="87" t="s">
        <v>12</v>
      </c>
      <c r="L147" s="87" t="s">
        <v>13</v>
      </c>
      <c r="M147" s="87" t="s">
        <v>14</v>
      </c>
      <c r="N147" s="87" t="s">
        <v>15</v>
      </c>
      <c r="O147" s="87" t="s">
        <v>16</v>
      </c>
      <c r="P147" s="89" t="s">
        <v>100</v>
      </c>
    </row>
    <row r="148" spans="2:16" ht="26.25" customHeight="1" thickBot="1" thickTop="1">
      <c r="B148" s="5">
        <v>1</v>
      </c>
      <c r="C148" s="6">
        <v>2</v>
      </c>
      <c r="D148" s="93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90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7" t="s">
        <v>101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</row>
    <row r="164" spans="2:16" ht="15">
      <c r="B164" s="79" t="s">
        <v>2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2.5" customHeight="1">
      <c r="B166" s="80"/>
      <c r="C166" s="81"/>
      <c r="D166" s="76" t="s">
        <v>102</v>
      </c>
      <c r="E166" s="76" t="s">
        <v>103</v>
      </c>
      <c r="F166" s="76" t="s">
        <v>104</v>
      </c>
      <c r="G166" s="76" t="s">
        <v>105</v>
      </c>
      <c r="H166" s="76" t="s">
        <v>106</v>
      </c>
      <c r="I166" s="76" t="s">
        <v>104</v>
      </c>
      <c r="J166" s="75" t="s">
        <v>107</v>
      </c>
      <c r="K166" s="75" t="s">
        <v>108</v>
      </c>
      <c r="L166" s="76" t="s">
        <v>104</v>
      </c>
      <c r="M166" s="75" t="s">
        <v>109</v>
      </c>
      <c r="N166" s="75" t="s">
        <v>110</v>
      </c>
      <c r="O166" s="76" t="s">
        <v>104</v>
      </c>
      <c r="P166" s="85"/>
    </row>
    <row r="167" spans="2:16" ht="20.25" customHeight="1">
      <c r="B167" s="82"/>
      <c r="C167" s="83"/>
      <c r="D167" s="66"/>
      <c r="E167" s="75"/>
      <c r="F167" s="76"/>
      <c r="G167" s="66"/>
      <c r="H167" s="75"/>
      <c r="I167" s="76"/>
      <c r="J167" s="66"/>
      <c r="K167" s="75"/>
      <c r="L167" s="76"/>
      <c r="M167" s="66"/>
      <c r="N167" s="75"/>
      <c r="O167" s="76"/>
      <c r="P167" s="86"/>
    </row>
    <row r="168" spans="2:16" ht="15">
      <c r="B168" s="32" t="s">
        <v>111</v>
      </c>
      <c r="C168" s="33">
        <v>400.29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112</v>
      </c>
      <c r="F173" s="56">
        <f>C168+D168+D169+D170+D171+D172-E168-E169-E170-E171-E172</f>
        <v>400.29</v>
      </c>
      <c r="H173" s="55" t="s">
        <v>113</v>
      </c>
      <c r="I173" s="56">
        <f>F173+G168+G169+G170+G171+G172-H168-H169-H170-H171-H172</f>
        <v>400.29</v>
      </c>
      <c r="K173" s="55" t="s">
        <v>114</v>
      </c>
      <c r="L173" s="56">
        <f>I173+J168+J169+J170+J171+J172-K168-K169-K170-K171-K172</f>
        <v>400.29</v>
      </c>
      <c r="N173" s="55" t="s">
        <v>115</v>
      </c>
      <c r="O173" s="56">
        <f>L173+M168+M169+M170+M171+M172-N168-N169-N170-N171-N172</f>
        <v>400.29</v>
      </c>
    </row>
    <row r="174" spans="4:15" ht="12.75">
      <c r="D174" s="75" t="s">
        <v>116</v>
      </c>
      <c r="E174" s="75" t="s">
        <v>117</v>
      </c>
      <c r="F174" s="76" t="s">
        <v>104</v>
      </c>
      <c r="G174" s="75" t="s">
        <v>118</v>
      </c>
      <c r="H174" s="75" t="s">
        <v>119</v>
      </c>
      <c r="I174" s="76" t="s">
        <v>104</v>
      </c>
      <c r="J174" s="75" t="s">
        <v>120</v>
      </c>
      <c r="K174" s="75" t="s">
        <v>121</v>
      </c>
      <c r="L174" s="76" t="s">
        <v>104</v>
      </c>
      <c r="M174" s="75" t="s">
        <v>122</v>
      </c>
      <c r="N174" s="75" t="s">
        <v>123</v>
      </c>
      <c r="O174" s="76" t="s">
        <v>104</v>
      </c>
    </row>
    <row r="175" spans="4:15" ht="30" customHeight="1">
      <c r="D175" s="75"/>
      <c r="E175" s="75"/>
      <c r="F175" s="76"/>
      <c r="G175" s="75"/>
      <c r="H175" s="75"/>
      <c r="I175" s="76"/>
      <c r="J175" s="75"/>
      <c r="K175" s="75"/>
      <c r="L175" s="76"/>
      <c r="M175" s="75"/>
      <c r="N175" s="75"/>
      <c r="O175" s="76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124</v>
      </c>
      <c r="F181" s="56">
        <f>O173+D176+D177+D178+D179+D180-E176-E177-E178-E179-E180</f>
        <v>400.29</v>
      </c>
      <c r="H181" s="55" t="s">
        <v>125</v>
      </c>
      <c r="I181" s="56">
        <f>F181+G176+G177+G178+G179+G180-H176-H177-H178-H179-H180</f>
        <v>400.29</v>
      </c>
      <c r="K181" s="55" t="s">
        <v>126</v>
      </c>
      <c r="L181" s="56">
        <f>I181+J176+J177+J178+J179+J180-K176-K177-K178-K179-K180</f>
        <v>400.29</v>
      </c>
      <c r="N181" s="55" t="s">
        <v>127</v>
      </c>
      <c r="O181" s="56">
        <f>L181+M176+M177+M178+M179+M180-N176-N177-N178-N179-N180</f>
        <v>400.29</v>
      </c>
    </row>
    <row r="182" spans="4:15" ht="12.75">
      <c r="D182" s="75" t="s">
        <v>128</v>
      </c>
      <c r="E182" s="75" t="s">
        <v>129</v>
      </c>
      <c r="F182" s="76" t="s">
        <v>104</v>
      </c>
      <c r="G182" s="75" t="s">
        <v>130</v>
      </c>
      <c r="H182" s="75" t="s">
        <v>131</v>
      </c>
      <c r="I182" s="76" t="s">
        <v>104</v>
      </c>
      <c r="J182" s="75" t="s">
        <v>132</v>
      </c>
      <c r="K182" s="75" t="s">
        <v>133</v>
      </c>
      <c r="L182" s="76" t="s">
        <v>104</v>
      </c>
      <c r="M182" s="75" t="s">
        <v>134</v>
      </c>
      <c r="N182" s="75" t="s">
        <v>135</v>
      </c>
      <c r="O182" s="76" t="s">
        <v>104</v>
      </c>
    </row>
    <row r="183" spans="4:15" ht="31.5" customHeight="1">
      <c r="D183" s="75"/>
      <c r="E183" s="75"/>
      <c r="F183" s="76"/>
      <c r="G183" s="75"/>
      <c r="H183" s="75"/>
      <c r="I183" s="76"/>
      <c r="J183" s="75"/>
      <c r="K183" s="75"/>
      <c r="L183" s="76"/>
      <c r="M183" s="75"/>
      <c r="N183" s="75"/>
      <c r="O183" s="76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136</v>
      </c>
      <c r="F189" s="56">
        <f>O181+D184+D185+D186+D187+D188-E184-E185-E186-E187-E188</f>
        <v>400.29</v>
      </c>
      <c r="H189" s="55" t="s">
        <v>137</v>
      </c>
      <c r="I189" s="56">
        <f>F189+G184+G185+G186+G187+G188-H184-H185-H186-H187-H188</f>
        <v>400.29</v>
      </c>
      <c r="K189" s="55" t="s">
        <v>138</v>
      </c>
      <c r="L189" s="56">
        <f>I189+J184+J185+J186+J187+J188-K184-K185-K186-K187-K188</f>
        <v>400.29</v>
      </c>
      <c r="N189" s="55" t="s">
        <v>139</v>
      </c>
      <c r="O189" s="56">
        <f>L189+M184+M185+M186+M187+M188-N184-N185-N186-N187-N188</f>
        <v>400.29</v>
      </c>
    </row>
    <row r="190" spans="2:16" ht="15">
      <c r="B190" s="77" t="s">
        <v>140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2:16" ht="15">
      <c r="B191" s="79" t="s">
        <v>2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80" t="s">
        <v>141</v>
      </c>
      <c r="C193" s="81"/>
      <c r="D193" s="75" t="s">
        <v>142</v>
      </c>
      <c r="E193" s="66" t="s">
        <v>143</v>
      </c>
      <c r="F193" s="68" t="s">
        <v>144</v>
      </c>
      <c r="G193" s="68" t="s">
        <v>145</v>
      </c>
      <c r="H193" s="68" t="s">
        <v>146</v>
      </c>
      <c r="I193" s="68" t="s">
        <v>147</v>
      </c>
      <c r="J193" s="68" t="s">
        <v>148</v>
      </c>
      <c r="K193" s="68" t="s">
        <v>149</v>
      </c>
      <c r="L193" s="68" t="s">
        <v>150</v>
      </c>
      <c r="M193" s="66" t="s">
        <v>151</v>
      </c>
      <c r="N193" s="66" t="s">
        <v>152</v>
      </c>
      <c r="O193" s="68" t="s">
        <v>153</v>
      </c>
      <c r="P193" s="69" t="s">
        <v>154</v>
      </c>
    </row>
    <row r="194" spans="2:16" ht="19.5" customHeight="1">
      <c r="B194" s="82"/>
      <c r="C194" s="83"/>
      <c r="D194" s="75"/>
      <c r="E194" s="84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70"/>
    </row>
    <row r="195" spans="2:16" ht="15">
      <c r="B195" s="71" t="s">
        <v>155</v>
      </c>
      <c r="C195" s="72"/>
      <c r="D195" s="26"/>
      <c r="E195" s="56">
        <v>8900</v>
      </c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>
        <f>D195+E195+F195+G195+H195+I195+J195+K195+L195+M195+N195+O195</f>
        <v>8900</v>
      </c>
    </row>
    <row r="196" spans="2:16" ht="15">
      <c r="B196" s="64" t="s">
        <v>156</v>
      </c>
      <c r="C196" s="65"/>
      <c r="D196" s="56"/>
      <c r="E196" s="56"/>
      <c r="F196" s="56"/>
      <c r="G196" s="56"/>
      <c r="H196" s="56">
        <v>520</v>
      </c>
      <c r="I196" s="56"/>
      <c r="J196" s="56"/>
      <c r="K196" s="56"/>
      <c r="L196" s="56"/>
      <c r="M196" s="56"/>
      <c r="N196" s="56"/>
      <c r="O196" s="56"/>
      <c r="P196" s="26">
        <f aca="true" t="shared" si="23" ref="P196:P217">D196+E196+F196+G196+H196+I196+J196+K196+L196+M196+N196+O196</f>
        <v>520</v>
      </c>
    </row>
    <row r="197" spans="2:16" ht="15">
      <c r="B197" s="73"/>
      <c r="C197" s="74"/>
      <c r="D197" s="60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26">
        <f t="shared" si="23"/>
        <v>0</v>
      </c>
    </row>
    <row r="198" spans="2:16" ht="15">
      <c r="B198" s="64"/>
      <c r="C198" s="65"/>
      <c r="D198" s="5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>
        <f t="shared" si="23"/>
        <v>0</v>
      </c>
    </row>
    <row r="199" spans="2:16" ht="15">
      <c r="B199" s="64"/>
      <c r="C199" s="65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64"/>
      <c r="C200" s="65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64"/>
      <c r="C201" s="65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4"/>
      <c r="C202" s="65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4"/>
      <c r="C203" s="65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4"/>
      <c r="C204" s="65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4"/>
      <c r="C205" s="65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1"/>
      <c r="C206" s="62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1"/>
      <c r="C207" s="62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1"/>
      <c r="C208" s="62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1"/>
      <c r="C209" s="62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1"/>
      <c r="C210" s="62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1"/>
      <c r="C211" s="62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1"/>
      <c r="C212" s="62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1"/>
      <c r="C213" s="62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1"/>
      <c r="C214" s="62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1"/>
      <c r="C215" s="62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1"/>
      <c r="C216" s="62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61"/>
      <c r="C217" s="62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8900</v>
      </c>
      <c r="F218" s="56">
        <f t="shared" si="24"/>
        <v>0</v>
      </c>
      <c r="G218" s="56">
        <f t="shared" si="24"/>
        <v>0</v>
      </c>
      <c r="H218" s="56">
        <f t="shared" si="24"/>
        <v>520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0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9420</v>
      </c>
    </row>
    <row r="219" spans="2:16" ht="1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SamLab.ws</cp:lastModifiedBy>
  <dcterms:created xsi:type="dcterms:W3CDTF">2020-07-15T09:24:36Z</dcterms:created>
  <dcterms:modified xsi:type="dcterms:W3CDTF">2020-07-30T09:57:52Z</dcterms:modified>
  <cp:category/>
  <cp:version/>
  <cp:contentType/>
  <cp:contentStatus/>
</cp:coreProperties>
</file>